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35" windowHeight="11760"/>
  </bookViews>
  <sheets>
    <sheet name="List1" sheetId="1" r:id="rId1"/>
    <sheet name="List2" sheetId="2" r:id="rId2"/>
    <sheet name="List3" sheetId="3" r:id="rId3"/>
  </sheets>
  <definedNames>
    <definedName name="_xlnm.Print_Titles" localSheetId="0">List1!$24:$24</definedName>
  </definedNames>
  <calcPr calcId="124519"/>
</workbook>
</file>

<file path=xl/calcChain.xml><?xml version="1.0" encoding="utf-8"?>
<calcChain xmlns="http://schemas.openxmlformats.org/spreadsheetml/2006/main">
  <c r="F25" i="1"/>
  <c r="F40"/>
  <c r="F86"/>
  <c r="F91"/>
  <c r="E86"/>
  <c r="F26"/>
  <c r="E64"/>
  <c r="F62"/>
  <c r="E62" s="1"/>
  <c r="F49"/>
  <c r="F46" l="1"/>
  <c r="E25"/>
  <c r="E27"/>
  <c r="E28"/>
  <c r="E29"/>
  <c r="E30"/>
  <c r="E31"/>
  <c r="E32"/>
  <c r="E33"/>
  <c r="E34"/>
  <c r="E35"/>
  <c r="E36"/>
  <c r="E37"/>
  <c r="E38"/>
  <c r="E39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3"/>
  <c r="E65"/>
  <c r="E66"/>
  <c r="E67"/>
  <c r="E68"/>
  <c r="E69"/>
  <c r="E70"/>
  <c r="E71"/>
  <c r="F71"/>
  <c r="E72"/>
  <c r="E73"/>
  <c r="E74"/>
  <c r="F75"/>
  <c r="E75" s="1"/>
  <c r="E76"/>
  <c r="E77"/>
  <c r="E78"/>
  <c r="F79"/>
  <c r="E79" s="1"/>
  <c r="E80"/>
  <c r="E81"/>
  <c r="E82"/>
  <c r="E83"/>
  <c r="E84"/>
  <c r="E85"/>
  <c r="E87"/>
  <c r="E88"/>
  <c r="E89"/>
  <c r="E90"/>
  <c r="E91"/>
  <c r="E92"/>
  <c r="E93"/>
  <c r="E94"/>
  <c r="E95"/>
  <c r="E96"/>
  <c r="E40" l="1"/>
  <c r="E26"/>
</calcChain>
</file>

<file path=xl/sharedStrings.xml><?xml version="1.0" encoding="utf-8"?>
<sst xmlns="http://schemas.openxmlformats.org/spreadsheetml/2006/main" count="398" uniqueCount="235">
  <si>
    <t xml:space="preserve">REPUBLIKA HRVATSKA                                                                            </t>
  </si>
  <si>
    <t>ŽUPANIJA LIČKO-SENJSKA</t>
  </si>
  <si>
    <t>SREDNJA ŠKOLA PLITVIČKA JEZERA</t>
  </si>
  <si>
    <t xml:space="preserve">Predmet nabave </t>
  </si>
  <si>
    <t>Evidencijski broj  nabave</t>
  </si>
  <si>
    <t>MATERIJALNI RASHODI</t>
  </si>
  <si>
    <t>1.</t>
  </si>
  <si>
    <t>Naknade troškova zaposlenicima</t>
  </si>
  <si>
    <t>1.1.</t>
  </si>
  <si>
    <t>Dnevnice za službeni put</t>
  </si>
  <si>
    <t>1.2.</t>
  </si>
  <si>
    <t>Naknade za smještaj na služ. putu</t>
  </si>
  <si>
    <t>1.3.</t>
  </si>
  <si>
    <t>Naknade za prijevoz na služ. putu</t>
  </si>
  <si>
    <t>2.</t>
  </si>
  <si>
    <t>Prijevoz zaposlenika</t>
  </si>
  <si>
    <t>Provodi osnivač</t>
  </si>
  <si>
    <t>3.</t>
  </si>
  <si>
    <t>Seminari, savjetovanja, kotizacije</t>
  </si>
  <si>
    <t>4.</t>
  </si>
  <si>
    <t>Uredski materijal i ostali materijal</t>
  </si>
  <si>
    <t>4.1.</t>
  </si>
  <si>
    <t>Sredstva za čišćenje</t>
  </si>
  <si>
    <t>4.2.</t>
  </si>
  <si>
    <t>Sredstva za higijenske potrebe (ubrusi, tekući sapun, detergent za rublje, WC papir)</t>
  </si>
  <si>
    <t>5.</t>
  </si>
  <si>
    <t>Materijal i sirovine (prehrambene namirnice)</t>
  </si>
  <si>
    <t>5.1.</t>
  </si>
  <si>
    <t>Meso i mesni proizvodi</t>
  </si>
  <si>
    <t>5.1.1.</t>
  </si>
  <si>
    <t>Svježe juneće meso</t>
  </si>
  <si>
    <t>5.1.2.</t>
  </si>
  <si>
    <t>Svježa svinjetina</t>
  </si>
  <si>
    <t>5.1.3.</t>
  </si>
  <si>
    <t>Smrznuto meso (piletina i puretina)</t>
  </si>
  <si>
    <t>5.1.4.</t>
  </si>
  <si>
    <t>Suhomesnati proizvodi od mesa</t>
  </si>
  <si>
    <t>5.2.</t>
  </si>
  <si>
    <t>Smrznuta riba</t>
  </si>
  <si>
    <t>5.3.</t>
  </si>
  <si>
    <t>Voće</t>
  </si>
  <si>
    <t>5.3.1.</t>
  </si>
  <si>
    <t>Svježe voće</t>
  </si>
  <si>
    <t>5.3.2.</t>
  </si>
  <si>
    <t>Voćni sokovi</t>
  </si>
  <si>
    <t>5.4.</t>
  </si>
  <si>
    <t>Povrće</t>
  </si>
  <si>
    <t>5.4.1.</t>
  </si>
  <si>
    <t>Svježe povrće</t>
  </si>
  <si>
    <t>5.4.2.</t>
  </si>
  <si>
    <t>Zamrznuto povrće</t>
  </si>
  <si>
    <t>5.4.3.</t>
  </si>
  <si>
    <t>Smrznuti proizvodi od krumpira</t>
  </si>
  <si>
    <t>5.4.4.</t>
  </si>
  <si>
    <t>Svježi krumpir</t>
  </si>
  <si>
    <t>5.5.</t>
  </si>
  <si>
    <t>Ulja, masti i prerađevine</t>
  </si>
  <si>
    <t>5.6.</t>
  </si>
  <si>
    <t>Mlijeko i mliječni proizvodi</t>
  </si>
  <si>
    <t>5.7.</t>
  </si>
  <si>
    <t>5.8.</t>
  </si>
  <si>
    <t>5.9.</t>
  </si>
  <si>
    <t>Ostali prehrambeni proizvodi</t>
  </si>
  <si>
    <t>6.</t>
  </si>
  <si>
    <t>Pića</t>
  </si>
  <si>
    <t>7.</t>
  </si>
  <si>
    <t>Ostali potrošni materijal</t>
  </si>
  <si>
    <t>8.</t>
  </si>
  <si>
    <t>Energija</t>
  </si>
  <si>
    <t>8.1.</t>
  </si>
  <si>
    <t>8.2.</t>
  </si>
  <si>
    <t>8.3.</t>
  </si>
  <si>
    <t>Lož ulje ekstra lako za  objekte Škole i Doma</t>
  </si>
  <si>
    <t>Motorni benzin i dizel gorivo</t>
  </si>
  <si>
    <t>9.</t>
  </si>
  <si>
    <t>Materijal i dijelovi za tekuće i investicijsko održavanje</t>
  </si>
  <si>
    <t>9.1.</t>
  </si>
  <si>
    <t>Razni materijal i dijelovi za održavanje zgrada</t>
  </si>
  <si>
    <t>9.2.</t>
  </si>
  <si>
    <t>Razni materijali i dijelovi za održavanje postrojenja i opreme</t>
  </si>
  <si>
    <t>10.</t>
  </si>
  <si>
    <t>Sitni inventar</t>
  </si>
  <si>
    <t>11.</t>
  </si>
  <si>
    <t>Zaštitna odjeća i obuća</t>
  </si>
  <si>
    <t>12.</t>
  </si>
  <si>
    <t>Usluge telefona i pošte i prijevoza</t>
  </si>
  <si>
    <t>12.1.</t>
  </si>
  <si>
    <t>12.2.</t>
  </si>
  <si>
    <t>Usluge pošte</t>
  </si>
  <si>
    <t>Usluge prijevoza</t>
  </si>
  <si>
    <t>13.</t>
  </si>
  <si>
    <t>Usluge tekućeg i invest. uluganja</t>
  </si>
  <si>
    <t>13.1.</t>
  </si>
  <si>
    <t>Usluge tek. i inv. održavanja zgrada</t>
  </si>
  <si>
    <t>13.2.</t>
  </si>
  <si>
    <t>Usluge tek.i inv. održavanja opreme</t>
  </si>
  <si>
    <t>14.</t>
  </si>
  <si>
    <t>Usluge promidžbe i informiranja</t>
  </si>
  <si>
    <t>15.</t>
  </si>
  <si>
    <t>Komunalne usluge</t>
  </si>
  <si>
    <t>15.1.</t>
  </si>
  <si>
    <t>Opskrba vodom</t>
  </si>
  <si>
    <t>Usluge iznošenja i odvoza smeća</t>
  </si>
  <si>
    <t>15.3.</t>
  </si>
  <si>
    <t>Usluge deratizacije, dezinsekcije, dezinfekcije</t>
  </si>
  <si>
    <t>15.4.</t>
  </si>
  <si>
    <t>Dimnjačarske usluge</t>
  </si>
  <si>
    <t>Ostale komunalne usluge</t>
  </si>
  <si>
    <t>16.</t>
  </si>
  <si>
    <t>Zdravstvene usluge</t>
  </si>
  <si>
    <t>17.</t>
  </si>
  <si>
    <t>Računalne usluge</t>
  </si>
  <si>
    <t>18.</t>
  </si>
  <si>
    <t>OSTALI NESPOMENUTI RASHODI POSLOVANJA</t>
  </si>
  <si>
    <t>18.1.</t>
  </si>
  <si>
    <t>Usluge osiguranja</t>
  </si>
  <si>
    <t>18.2.</t>
  </si>
  <si>
    <t>Reprezentacija</t>
  </si>
  <si>
    <t>18.3.</t>
  </si>
  <si>
    <t>Ostali nespomenuti rashodi</t>
  </si>
  <si>
    <t>Sveukupno</t>
  </si>
  <si>
    <t>Plan nabave  podliježe izmjenama i dopunama na osnovu ukazanih potreba  tijekom kalendarske godine.</t>
  </si>
  <si>
    <t xml:space="preserve">                                                                                                </t>
  </si>
  <si>
    <t xml:space="preserve">Dostaviti:                                                                      </t>
  </si>
  <si>
    <t>1. Oglasna ploča</t>
  </si>
  <si>
    <t>2. Računovodstvo</t>
  </si>
  <si>
    <t>3. Pismohrana, ovdje</t>
  </si>
  <si>
    <t>Procijenjena vrijednost nabave bez PDV-a u HRK</t>
  </si>
  <si>
    <t>Vrsta postupka javne nabave</t>
  </si>
  <si>
    <t>Sklapa li se ugovor ili okvrini sporazum</t>
  </si>
  <si>
    <t>Planirani početak postupka</t>
  </si>
  <si>
    <t>Planirano trajanje ugovora ili okvirnog sporazuma</t>
  </si>
  <si>
    <t>Otvoreni postupak</t>
  </si>
  <si>
    <t xml:space="preserve">                                                                                                                                                                      </t>
  </si>
  <si>
    <t>Predsjednica Školskog odbora</t>
  </si>
  <si>
    <t xml:space="preserve">         Renata Babić, prof.</t>
  </si>
  <si>
    <t>čl.5. Pravilnika</t>
  </si>
  <si>
    <t>čl.6. Pravilnika</t>
  </si>
  <si>
    <t>15.5.</t>
  </si>
  <si>
    <t>Ovim Planom utvrđuje se pravo i obveza Srednje škole Plitvička jezera za provođenje  postupaka  javne nabave propisanih Zakonom o javnoj nabavi,</t>
  </si>
  <si>
    <t>Pravilniku škole o provedbi postupka nabave bagatelne vrijednosti ( u daljnjem tekstu: Pravilnik).</t>
  </si>
  <si>
    <t xml:space="preserve">                                            Članak 1.</t>
  </si>
  <si>
    <t xml:space="preserve">                                            Članak 2.</t>
  </si>
  <si>
    <t xml:space="preserve">                                            Članak 3.</t>
  </si>
  <si>
    <t xml:space="preserve">                                            Članak 4.</t>
  </si>
  <si>
    <t xml:space="preserve"> kao i postupaka čija je procijenjena vrijednost manja od 200.000,00 kuna za nabavu roba i usluga, odnosno 500.000,00 kuna za nabavu radova, sukladno</t>
  </si>
  <si>
    <t>Krušni proizvodi</t>
  </si>
  <si>
    <t xml:space="preserve">                                                         PLAN NABAVE ZA 2016. GODINU</t>
  </si>
  <si>
    <t>Urbroj: 2125/36-03-1-1</t>
  </si>
  <si>
    <t>Plan javne nabave donosi se na temelju sredstava predviđenih Financijskim planom Srednje Škole Plitvička jezera za 2016. godinu.</t>
  </si>
  <si>
    <t>Za 2016. godinu, utvrđuje se sljedeći Plan nabave:</t>
  </si>
  <si>
    <t>Ovaj Plan stupa na snagu danom donošenja, a primjenjuje se za kalendarsku godinu 2016.,  i objaviti će se na web stanicama Škole.</t>
  </si>
  <si>
    <t>Kava, čaj , šećer i srodni proizvodi</t>
  </si>
  <si>
    <t>Električna energija đački dom i škola</t>
  </si>
  <si>
    <t>Usluge telefona, telefaksa i interneta</t>
  </si>
  <si>
    <t>12.4.</t>
  </si>
  <si>
    <t xml:space="preserve"> Izvor planiranih sredstava stavak - pozicija fin.pl.-konto</t>
  </si>
  <si>
    <t>sredstva škole i županijski proračun -32115</t>
  </si>
  <si>
    <t>sredstva škole i županijski proračun -32122</t>
  </si>
  <si>
    <t>sredstva škole i županijski proračun -32121</t>
  </si>
  <si>
    <t>sredstva škole i županijski proračun -3221</t>
  </si>
  <si>
    <t>sredstva škole i županijski proračun -32214</t>
  </si>
  <si>
    <t>sredstva škole i županijski proračun -32216</t>
  </si>
  <si>
    <t>sredstva škole i županijski proračun -32224</t>
  </si>
  <si>
    <t>sredstva škole i županijski proračun -32225</t>
  </si>
  <si>
    <t>sredstva škole i županijski proračun -32231</t>
  </si>
  <si>
    <t>sredstva škole i županijski proračun -32234</t>
  </si>
  <si>
    <t>sredstva škole i županijski proračun -32219</t>
  </si>
  <si>
    <t>sredstva škole i županijski proračun -3223</t>
  </si>
  <si>
    <t>sredstva škole i županijski proračun -32239</t>
  </si>
  <si>
    <t>sredstva škole i županijski proračun -3224</t>
  </si>
  <si>
    <t>sredstva škole i županijski proračun -32241</t>
  </si>
  <si>
    <t>sredstva škole i županijski proračun -32251</t>
  </si>
  <si>
    <t>sredstva škole i županijski proračun -32215</t>
  </si>
  <si>
    <t>sredstva škole i županijski proračun -32311</t>
  </si>
  <si>
    <t>sredstva škole i županijski proračun -32313</t>
  </si>
  <si>
    <t>sredstva škole i županijski proračun -32319</t>
  </si>
  <si>
    <t>sredstva škole i županijski proračun -3232</t>
  </si>
  <si>
    <t>sredstva škole i županijski proračun -32324</t>
  </si>
  <si>
    <t>sredstva škole i županijski proračun -3299</t>
  </si>
  <si>
    <t>sredstva škole i županijski proračun -3234</t>
  </si>
  <si>
    <t>sredstva škole i županijski proračun -32341</t>
  </si>
  <si>
    <t>sredstva škole i županijski proračun -32342</t>
  </si>
  <si>
    <t>sredstva škole i županijski proračun -32343</t>
  </si>
  <si>
    <t>sredstva škole i županijski proračun -32344</t>
  </si>
  <si>
    <t>sredstva škole i županijski proračun -32345</t>
  </si>
  <si>
    <t>sredstva škole i županijski proračun -32361</t>
  </si>
  <si>
    <t>sredstva škole i županijski proračun -32389</t>
  </si>
  <si>
    <t>sredstva škole i županijski proračun -32932</t>
  </si>
  <si>
    <t>sredstva škole i županijski proračun -32931</t>
  </si>
  <si>
    <t>sredstva škole i županijski proračun -32999</t>
  </si>
  <si>
    <t>Redni broj nabave</t>
  </si>
  <si>
    <t>sredstva škole i županijski proračun - 32</t>
  </si>
  <si>
    <t>sredstva škole i županijski proračun - 3211</t>
  </si>
  <si>
    <t>sredstva škole i županijski proračun - 32111</t>
  </si>
  <si>
    <t>sredstva škole i županijski proračun -32113</t>
  </si>
  <si>
    <t>1.4.</t>
  </si>
  <si>
    <t>1.5.</t>
  </si>
  <si>
    <t>1.6.</t>
  </si>
  <si>
    <t>4.3.</t>
  </si>
  <si>
    <t xml:space="preserve">sredstva projekta EU - 32224                      </t>
  </si>
  <si>
    <t xml:space="preserve">sredstva projekta EU - 32389                 </t>
  </si>
  <si>
    <t>17.1.</t>
  </si>
  <si>
    <t>17.2.</t>
  </si>
  <si>
    <t>Promidžba</t>
  </si>
  <si>
    <t>sredstva projekta EU - 32399</t>
  </si>
  <si>
    <t>Ostale usluge</t>
  </si>
  <si>
    <t>sredstva projekta EU - 32999</t>
  </si>
  <si>
    <t>Ostalo projekt</t>
  </si>
  <si>
    <t xml:space="preserve">sredstva projekta EU - 32111                      </t>
  </si>
  <si>
    <t xml:space="preserve">sredstva projekta EU - 32113                       </t>
  </si>
  <si>
    <t xml:space="preserve">sredstva projekta EU - 32115                       </t>
  </si>
  <si>
    <t xml:space="preserve">sredstva projekta EU - 32211                       </t>
  </si>
  <si>
    <t>5.10.</t>
  </si>
  <si>
    <t>15.2.</t>
  </si>
  <si>
    <t>17.3.</t>
  </si>
  <si>
    <t>17.4.</t>
  </si>
  <si>
    <t>sum(</t>
  </si>
  <si>
    <t>Planirana vrijednost u Financijs. planu za 2016. u HRK</t>
  </si>
  <si>
    <t>01.01.2016.</t>
  </si>
  <si>
    <t>31.12.2016.</t>
  </si>
  <si>
    <t>E-MV-1/2015</t>
  </si>
  <si>
    <t xml:space="preserve">Na temelju članaka  20. stavka 1.  Zakona o javnoj nabavi (“NN“, br. 90/11. ,83/13.,  143/13. i 13/14.),   te članka 41. Statuta </t>
  </si>
  <si>
    <t>tijekom godine</t>
  </si>
  <si>
    <t>ugovor</t>
  </si>
  <si>
    <t>12 mjeseci</t>
  </si>
  <si>
    <t>čl.7. Pravilnika</t>
  </si>
  <si>
    <t>čl.5. ili čl. 6.  Pravilnika</t>
  </si>
  <si>
    <t>čl.5. ili čl. 6. Pravilnika</t>
  </si>
  <si>
    <t>do završetka projekta</t>
  </si>
  <si>
    <t>18.4.</t>
  </si>
  <si>
    <t>čl.5 Pravilnika</t>
  </si>
  <si>
    <t xml:space="preserve"> Statuta Srednje škole Plitvička jezera, Školski odbor na  XXVII. sjednici održanoj 2. studenog 2015. godine, donio je</t>
  </si>
  <si>
    <t>Klasa: 003-06/15-03/30</t>
  </si>
  <si>
    <t>Korenica,  4.studenog 2015.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</si>
</sst>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/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3" xfId="0" applyFont="1" applyBorder="1"/>
    <xf numFmtId="4" fontId="3" fillId="0" borderId="3" xfId="0" applyNumberFormat="1" applyFont="1" applyBorder="1"/>
    <xf numFmtId="4" fontId="2" fillId="0" borderId="3" xfId="0" applyNumberFormat="1" applyFont="1" applyBorder="1"/>
    <xf numFmtId="4" fontId="4" fillId="0" borderId="3" xfId="0" applyNumberFormat="1" applyFont="1" applyBorder="1"/>
    <xf numFmtId="0" fontId="2" fillId="0" borderId="3" xfId="0" applyFont="1" applyBorder="1" applyAlignment="1">
      <alignment shrinkToFit="1"/>
    </xf>
    <xf numFmtId="14" fontId="2" fillId="0" borderId="3" xfId="0" applyNumberFormat="1" applyFont="1" applyBorder="1"/>
    <xf numFmtId="0" fontId="8" fillId="0" borderId="3" xfId="0" applyFont="1" applyBorder="1" applyAlignment="1">
      <alignment wrapText="1"/>
    </xf>
    <xf numFmtId="4" fontId="0" fillId="0" borderId="0" xfId="0" applyNumberFormat="1"/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6" fillId="0" borderId="0" xfId="0" applyNumberFormat="1" applyFont="1"/>
    <xf numFmtId="0" fontId="7" fillId="0" borderId="0" xfId="0" applyFont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topLeftCell="A100" workbookViewId="0">
      <selection activeCell="C6" sqref="C6"/>
    </sheetView>
  </sheetViews>
  <sheetFormatPr defaultRowHeight="15"/>
  <cols>
    <col min="1" max="1" width="6.5703125" customWidth="1"/>
    <col min="2" max="2" width="21.85546875" style="2" customWidth="1"/>
    <col min="3" max="3" width="36.28515625" style="1" customWidth="1"/>
    <col min="4" max="4" width="12.140625" customWidth="1"/>
    <col min="5" max="5" width="14.5703125" customWidth="1"/>
    <col min="6" max="6" width="15.5703125" customWidth="1"/>
    <col min="7" max="7" width="13.140625" customWidth="1"/>
    <col min="8" max="8" width="11" customWidth="1"/>
    <col min="9" max="9" width="11.42578125" customWidth="1"/>
    <col min="10" max="10" width="12.5703125" customWidth="1"/>
    <col min="12" max="12" width="0" hidden="1" customWidth="1"/>
    <col min="13" max="13" width="10.28515625" bestFit="1" customWidth="1"/>
  </cols>
  <sheetData>
    <row r="1" spans="1:9">
      <c r="A1" t="s">
        <v>0</v>
      </c>
    </row>
    <row r="2" spans="1:9">
      <c r="A2" t="s">
        <v>1</v>
      </c>
    </row>
    <row r="3" spans="1:9">
      <c r="A3" t="s">
        <v>2</v>
      </c>
    </row>
    <row r="4" spans="1:9">
      <c r="A4" s="3" t="s">
        <v>233</v>
      </c>
    </row>
    <row r="5" spans="1:9">
      <c r="A5" t="s">
        <v>148</v>
      </c>
    </row>
    <row r="6" spans="1:9">
      <c r="A6" s="3" t="s">
        <v>234</v>
      </c>
    </row>
    <row r="9" spans="1:9" ht="15.75">
      <c r="B9" s="11" t="s">
        <v>222</v>
      </c>
      <c r="C9" s="12"/>
      <c r="D9" s="11"/>
      <c r="E9" s="11"/>
      <c r="F9" s="11"/>
      <c r="G9" s="11"/>
      <c r="H9" s="11"/>
      <c r="I9" s="11"/>
    </row>
    <row r="10" spans="1:9" ht="15.75">
      <c r="B10" s="11" t="s">
        <v>232</v>
      </c>
      <c r="C10" s="12"/>
      <c r="D10" s="11"/>
      <c r="E10" s="11"/>
      <c r="F10" s="11"/>
      <c r="G10" s="11"/>
      <c r="H10" s="11"/>
      <c r="I10" s="11"/>
    </row>
    <row r="11" spans="1:9" ht="15.75">
      <c r="B11" s="11"/>
      <c r="C11" s="12"/>
      <c r="D11" s="11"/>
      <c r="E11" s="11"/>
      <c r="F11" s="11"/>
      <c r="G11" s="11"/>
      <c r="H11" s="11"/>
      <c r="I11" s="11"/>
    </row>
    <row r="12" spans="1:9" ht="15.75">
      <c r="B12" s="11"/>
      <c r="C12" s="25" t="s">
        <v>147</v>
      </c>
      <c r="D12" s="25"/>
      <c r="E12" s="25"/>
      <c r="F12" s="25"/>
      <c r="G12" s="11"/>
      <c r="H12" s="11"/>
      <c r="I12" s="11"/>
    </row>
    <row r="13" spans="1:9" ht="15.75">
      <c r="B13" s="11"/>
      <c r="C13" s="12"/>
      <c r="D13" s="11"/>
      <c r="E13" s="11"/>
      <c r="F13" s="11"/>
      <c r="G13" s="11"/>
      <c r="H13" s="11"/>
      <c r="I13" s="11"/>
    </row>
    <row r="14" spans="1:9" ht="15.75">
      <c r="B14" s="11"/>
      <c r="C14" s="12"/>
      <c r="D14" s="11" t="s">
        <v>141</v>
      </c>
      <c r="E14" s="11"/>
      <c r="F14" s="11"/>
      <c r="G14" s="11"/>
      <c r="H14" s="11"/>
      <c r="I14" s="11"/>
    </row>
    <row r="15" spans="1:9" ht="15.75">
      <c r="B15" s="11" t="s">
        <v>139</v>
      </c>
      <c r="C15" s="12"/>
      <c r="D15" s="11"/>
      <c r="E15" s="11"/>
      <c r="F15" s="11"/>
      <c r="G15" s="11"/>
      <c r="H15" s="11"/>
      <c r="I15" s="11"/>
    </row>
    <row r="16" spans="1:9" ht="15.75">
      <c r="B16" s="11" t="s">
        <v>145</v>
      </c>
      <c r="C16" s="12"/>
      <c r="D16" s="11"/>
      <c r="E16" s="11"/>
      <c r="F16" s="11"/>
      <c r="G16" s="11"/>
      <c r="H16" s="11"/>
      <c r="I16" s="11"/>
    </row>
    <row r="17" spans="1:11" ht="15.75">
      <c r="B17" s="11" t="s">
        <v>140</v>
      </c>
      <c r="C17" s="12"/>
      <c r="D17" s="11"/>
      <c r="E17" s="11"/>
      <c r="F17" s="11"/>
      <c r="G17" s="11"/>
      <c r="H17" s="11"/>
      <c r="I17" s="11"/>
    </row>
    <row r="18" spans="1:11" ht="15.75">
      <c r="B18" s="11"/>
      <c r="C18" s="12"/>
      <c r="D18" s="11"/>
      <c r="E18" s="11"/>
      <c r="F18" s="11"/>
      <c r="G18" s="11"/>
      <c r="H18" s="11"/>
      <c r="I18" s="11"/>
    </row>
    <row r="19" spans="1:11" ht="15.75">
      <c r="B19" s="11" t="s">
        <v>149</v>
      </c>
      <c r="C19" s="12"/>
      <c r="D19" s="11"/>
      <c r="E19" s="11"/>
      <c r="F19" s="11"/>
      <c r="G19" s="11"/>
      <c r="H19" s="11"/>
      <c r="I19" s="11"/>
    </row>
    <row r="20" spans="1:11" ht="15.75">
      <c r="B20" s="11"/>
      <c r="C20" s="12"/>
      <c r="D20" s="11"/>
      <c r="E20" s="11"/>
      <c r="F20" s="11"/>
      <c r="G20" s="11"/>
      <c r="H20" s="11"/>
      <c r="I20" s="11"/>
    </row>
    <row r="21" spans="1:11" ht="15.75">
      <c r="B21" s="11"/>
      <c r="C21" s="12"/>
      <c r="D21" s="11" t="s">
        <v>142</v>
      </c>
      <c r="E21" s="11"/>
      <c r="F21" s="11"/>
      <c r="G21" s="11"/>
      <c r="H21" s="11"/>
      <c r="I21" s="24"/>
    </row>
    <row r="22" spans="1:11" ht="15.75">
      <c r="B22" s="11" t="s">
        <v>150</v>
      </c>
      <c r="C22" s="12"/>
      <c r="D22" s="11"/>
      <c r="E22" s="11"/>
      <c r="F22" s="11"/>
      <c r="G22" s="11"/>
      <c r="H22" s="11"/>
      <c r="I22" s="11"/>
    </row>
    <row r="23" spans="1:11" ht="15.75" thickBot="1"/>
    <row r="24" spans="1:11" ht="66" customHeight="1" thickBot="1">
      <c r="A24" s="8" t="s">
        <v>191</v>
      </c>
      <c r="B24" s="9" t="s">
        <v>156</v>
      </c>
      <c r="C24" s="9" t="s">
        <v>3</v>
      </c>
      <c r="D24" s="9" t="s">
        <v>4</v>
      </c>
      <c r="E24" s="9" t="s">
        <v>127</v>
      </c>
      <c r="F24" s="9" t="s">
        <v>218</v>
      </c>
      <c r="G24" s="9" t="s">
        <v>128</v>
      </c>
      <c r="H24" s="9" t="s">
        <v>129</v>
      </c>
      <c r="I24" s="9" t="s">
        <v>130</v>
      </c>
      <c r="J24" s="10" t="s">
        <v>131</v>
      </c>
      <c r="K24" s="1"/>
    </row>
    <row r="25" spans="1:11" ht="26.25">
      <c r="A25" s="13"/>
      <c r="B25" s="4" t="s">
        <v>192</v>
      </c>
      <c r="C25" s="6" t="s">
        <v>5</v>
      </c>
      <c r="D25" s="13"/>
      <c r="E25" s="14">
        <f>F25/1.25</f>
        <v>1396884</v>
      </c>
      <c r="F25" s="14">
        <f>SUM(F26,F33,F34,F35,F36,F37,F38,F39,F60,F61,F62,F66,F69,F70,F71,F75,F78,F79,F85,F86,F91)</f>
        <v>1746105</v>
      </c>
      <c r="G25" s="13"/>
      <c r="H25" s="13"/>
      <c r="I25" s="13"/>
      <c r="J25" s="13"/>
    </row>
    <row r="26" spans="1:11" ht="24.75" customHeight="1">
      <c r="A26" s="5" t="s">
        <v>6</v>
      </c>
      <c r="B26" s="4" t="s">
        <v>193</v>
      </c>
      <c r="C26" s="6" t="s">
        <v>7</v>
      </c>
      <c r="D26" s="13"/>
      <c r="E26" s="14">
        <f t="shared" ref="E26:E95" si="0">F26/1.25</f>
        <v>52502.400000000001</v>
      </c>
      <c r="F26" s="14">
        <f>SUM(F27:F32)</f>
        <v>65628</v>
      </c>
      <c r="G26" s="13"/>
      <c r="H26" s="13"/>
      <c r="I26" s="13"/>
      <c r="J26" s="13"/>
    </row>
    <row r="27" spans="1:11" ht="27" customHeight="1">
      <c r="A27" s="13" t="s">
        <v>8</v>
      </c>
      <c r="B27" s="4" t="s">
        <v>194</v>
      </c>
      <c r="C27" s="4" t="s">
        <v>9</v>
      </c>
      <c r="D27" s="13"/>
      <c r="E27" s="15">
        <f t="shared" si="0"/>
        <v>13040</v>
      </c>
      <c r="F27" s="15">
        <v>16300</v>
      </c>
      <c r="G27" s="13" t="s">
        <v>136</v>
      </c>
      <c r="H27" s="21"/>
      <c r="I27" s="22" t="s">
        <v>223</v>
      </c>
      <c r="J27" s="13"/>
    </row>
    <row r="28" spans="1:11" s="3" customFormat="1" ht="24.75" customHeight="1">
      <c r="A28" s="13" t="s">
        <v>10</v>
      </c>
      <c r="B28" s="4" t="s">
        <v>209</v>
      </c>
      <c r="C28" s="4" t="s">
        <v>9</v>
      </c>
      <c r="D28" s="13"/>
      <c r="E28" s="15">
        <f t="shared" si="0"/>
        <v>1142.4000000000001</v>
      </c>
      <c r="F28" s="15">
        <v>1428</v>
      </c>
      <c r="G28" s="13" t="s">
        <v>136</v>
      </c>
      <c r="H28" s="13"/>
      <c r="I28" s="22" t="s">
        <v>223</v>
      </c>
      <c r="J28" s="13"/>
    </row>
    <row r="29" spans="1:11" ht="24.75" customHeight="1">
      <c r="A29" s="13" t="s">
        <v>12</v>
      </c>
      <c r="B29" s="4" t="s">
        <v>195</v>
      </c>
      <c r="C29" s="4" t="s">
        <v>11</v>
      </c>
      <c r="D29" s="13"/>
      <c r="E29" s="15">
        <f t="shared" si="0"/>
        <v>6560</v>
      </c>
      <c r="F29" s="15">
        <v>8200</v>
      </c>
      <c r="G29" s="13" t="s">
        <v>136</v>
      </c>
      <c r="H29" s="13"/>
      <c r="I29" s="22" t="s">
        <v>223</v>
      </c>
      <c r="J29" s="13"/>
    </row>
    <row r="30" spans="1:11" s="3" customFormat="1" ht="24.75" customHeight="1">
      <c r="A30" s="13" t="s">
        <v>196</v>
      </c>
      <c r="B30" s="4" t="s">
        <v>210</v>
      </c>
      <c r="C30" s="4" t="s">
        <v>11</v>
      </c>
      <c r="D30" s="13"/>
      <c r="E30" s="15">
        <f t="shared" si="0"/>
        <v>20672</v>
      </c>
      <c r="F30" s="15">
        <v>25840</v>
      </c>
      <c r="G30" s="13" t="s">
        <v>136</v>
      </c>
      <c r="H30" s="13"/>
      <c r="I30" s="22" t="s">
        <v>223</v>
      </c>
      <c r="J30" s="13"/>
    </row>
    <row r="31" spans="1:11" ht="24.75" customHeight="1">
      <c r="A31" s="13" t="s">
        <v>197</v>
      </c>
      <c r="B31" s="4" t="s">
        <v>157</v>
      </c>
      <c r="C31" s="4" t="s">
        <v>13</v>
      </c>
      <c r="D31" s="13"/>
      <c r="E31" s="15">
        <f t="shared" si="0"/>
        <v>9680</v>
      </c>
      <c r="F31" s="15">
        <v>12100</v>
      </c>
      <c r="G31" s="13" t="s">
        <v>136</v>
      </c>
      <c r="H31" s="13"/>
      <c r="I31" s="22" t="s">
        <v>223</v>
      </c>
      <c r="J31" s="13"/>
    </row>
    <row r="32" spans="1:11" s="3" customFormat="1" ht="24.75" customHeight="1">
      <c r="A32" s="13" t="s">
        <v>198</v>
      </c>
      <c r="B32" s="4" t="s">
        <v>211</v>
      </c>
      <c r="C32" s="4" t="s">
        <v>13</v>
      </c>
      <c r="D32" s="13"/>
      <c r="E32" s="15">
        <f t="shared" si="0"/>
        <v>1408</v>
      </c>
      <c r="F32" s="15">
        <v>1760</v>
      </c>
      <c r="G32" s="13" t="s">
        <v>136</v>
      </c>
      <c r="H32" s="13"/>
      <c r="I32" s="22" t="s">
        <v>223</v>
      </c>
      <c r="J32" s="13"/>
    </row>
    <row r="33" spans="1:13" ht="24.75" customHeight="1">
      <c r="A33" s="5" t="s">
        <v>14</v>
      </c>
      <c r="B33" s="6" t="s">
        <v>158</v>
      </c>
      <c r="C33" s="6" t="s">
        <v>18</v>
      </c>
      <c r="D33" s="13"/>
      <c r="E33" s="14">
        <f t="shared" si="0"/>
        <v>1600</v>
      </c>
      <c r="F33" s="14">
        <v>2000</v>
      </c>
      <c r="G33" s="13" t="s">
        <v>136</v>
      </c>
      <c r="H33" s="13"/>
      <c r="I33" s="22" t="s">
        <v>223</v>
      </c>
      <c r="J33" s="13"/>
    </row>
    <row r="34" spans="1:13" ht="24.75" customHeight="1">
      <c r="A34" s="5" t="s">
        <v>17</v>
      </c>
      <c r="B34" s="6" t="s">
        <v>159</v>
      </c>
      <c r="C34" s="6" t="s">
        <v>15</v>
      </c>
      <c r="D34" s="5"/>
      <c r="E34" s="14">
        <f t="shared" si="0"/>
        <v>112800</v>
      </c>
      <c r="F34" s="14">
        <v>141000</v>
      </c>
      <c r="G34" s="13" t="s">
        <v>16</v>
      </c>
      <c r="H34" s="13"/>
      <c r="I34" s="23" t="s">
        <v>223</v>
      </c>
      <c r="J34" s="13"/>
    </row>
    <row r="35" spans="1:13" ht="24.75" customHeight="1">
      <c r="A35" s="5" t="s">
        <v>19</v>
      </c>
      <c r="B35" s="6" t="s">
        <v>160</v>
      </c>
      <c r="C35" s="6" t="s">
        <v>20</v>
      </c>
      <c r="D35" s="13"/>
      <c r="E35" s="14">
        <f t="shared" si="0"/>
        <v>13600</v>
      </c>
      <c r="F35" s="14">
        <v>17000</v>
      </c>
      <c r="G35" s="13" t="s">
        <v>136</v>
      </c>
      <c r="H35" s="13" t="s">
        <v>224</v>
      </c>
      <c r="I35" s="22" t="s">
        <v>223</v>
      </c>
      <c r="J35" s="13" t="s">
        <v>225</v>
      </c>
    </row>
    <row r="36" spans="1:13" ht="24.75" customHeight="1">
      <c r="A36" s="5" t="s">
        <v>21</v>
      </c>
      <c r="B36" s="6" t="s">
        <v>161</v>
      </c>
      <c r="C36" s="6" t="s">
        <v>22</v>
      </c>
      <c r="D36" s="5"/>
      <c r="E36" s="14">
        <f t="shared" si="0"/>
        <v>14800</v>
      </c>
      <c r="F36" s="14">
        <v>18500</v>
      </c>
      <c r="G36" s="13" t="s">
        <v>136</v>
      </c>
      <c r="H36" s="13" t="s">
        <v>224</v>
      </c>
      <c r="I36" s="4" t="s">
        <v>223</v>
      </c>
      <c r="J36" s="13" t="s">
        <v>225</v>
      </c>
    </row>
    <row r="37" spans="1:13" ht="24.75" customHeight="1">
      <c r="A37" s="5" t="s">
        <v>23</v>
      </c>
      <c r="B37" s="6" t="s">
        <v>162</v>
      </c>
      <c r="C37" s="6" t="s">
        <v>24</v>
      </c>
      <c r="D37" s="5"/>
      <c r="E37" s="14">
        <f t="shared" si="0"/>
        <v>13200</v>
      </c>
      <c r="F37" s="14">
        <v>16500</v>
      </c>
      <c r="G37" s="13" t="s">
        <v>136</v>
      </c>
      <c r="H37" s="13" t="s">
        <v>224</v>
      </c>
      <c r="I37" s="22" t="s">
        <v>223</v>
      </c>
      <c r="J37" s="13" t="s">
        <v>225</v>
      </c>
    </row>
    <row r="38" spans="1:13" s="3" customFormat="1" ht="24.75" customHeight="1">
      <c r="A38" s="5" t="s">
        <v>199</v>
      </c>
      <c r="B38" s="6" t="s">
        <v>212</v>
      </c>
      <c r="C38" s="6" t="s">
        <v>20</v>
      </c>
      <c r="D38" s="5"/>
      <c r="E38" s="14">
        <f t="shared" si="0"/>
        <v>4440</v>
      </c>
      <c r="F38" s="14">
        <v>5550</v>
      </c>
      <c r="G38" s="13" t="s">
        <v>136</v>
      </c>
      <c r="H38" s="13" t="s">
        <v>224</v>
      </c>
      <c r="I38" s="22" t="s">
        <v>223</v>
      </c>
      <c r="J38" s="22" t="s">
        <v>229</v>
      </c>
    </row>
    <row r="39" spans="1:13" ht="24.75" customHeight="1">
      <c r="A39" s="5" t="s">
        <v>25</v>
      </c>
      <c r="B39" s="6"/>
      <c r="C39" s="6" t="s">
        <v>26</v>
      </c>
      <c r="D39" s="13"/>
      <c r="E39" s="14">
        <f t="shared" si="0"/>
        <v>289200</v>
      </c>
      <c r="F39" s="14">
        <v>361500</v>
      </c>
      <c r="G39" s="13"/>
      <c r="H39" s="13"/>
      <c r="I39" s="13"/>
      <c r="J39" s="13"/>
      <c r="M39" s="20"/>
    </row>
    <row r="40" spans="1:13" ht="24.75" customHeight="1">
      <c r="A40" s="5" t="s">
        <v>27</v>
      </c>
      <c r="B40" s="7" t="s">
        <v>163</v>
      </c>
      <c r="C40" s="7" t="s">
        <v>28</v>
      </c>
      <c r="D40" s="13"/>
      <c r="E40" s="16">
        <f t="shared" si="0"/>
        <v>134000</v>
      </c>
      <c r="F40" s="16">
        <f>SUM(F41:F44)</f>
        <v>167500</v>
      </c>
      <c r="G40" s="13"/>
      <c r="H40" s="13"/>
      <c r="I40" s="13"/>
      <c r="J40" s="13"/>
    </row>
    <row r="41" spans="1:13" ht="24.75" customHeight="1">
      <c r="A41" s="13" t="s">
        <v>29</v>
      </c>
      <c r="B41" s="4" t="s">
        <v>163</v>
      </c>
      <c r="C41" s="4" t="s">
        <v>30</v>
      </c>
      <c r="D41" s="13"/>
      <c r="E41" s="15">
        <f t="shared" si="0"/>
        <v>33600</v>
      </c>
      <c r="F41" s="15">
        <v>42000</v>
      </c>
      <c r="G41" s="13" t="s">
        <v>137</v>
      </c>
      <c r="H41" s="13" t="s">
        <v>224</v>
      </c>
      <c r="I41" s="22" t="s">
        <v>223</v>
      </c>
      <c r="J41" s="13" t="s">
        <v>225</v>
      </c>
    </row>
    <row r="42" spans="1:13" ht="24.75" customHeight="1">
      <c r="A42" s="13" t="s">
        <v>31</v>
      </c>
      <c r="B42" s="4" t="s">
        <v>163</v>
      </c>
      <c r="C42" s="4" t="s">
        <v>32</v>
      </c>
      <c r="D42" s="13"/>
      <c r="E42" s="15">
        <f t="shared" si="0"/>
        <v>48000</v>
      </c>
      <c r="F42" s="15">
        <v>60000</v>
      </c>
      <c r="G42" s="13" t="s">
        <v>137</v>
      </c>
      <c r="H42" s="13" t="s">
        <v>224</v>
      </c>
      <c r="I42" s="22" t="s">
        <v>223</v>
      </c>
      <c r="J42" s="13" t="s">
        <v>225</v>
      </c>
    </row>
    <row r="43" spans="1:13" ht="24.75" customHeight="1">
      <c r="A43" s="13" t="s">
        <v>33</v>
      </c>
      <c r="B43" s="4" t="s">
        <v>163</v>
      </c>
      <c r="C43" s="4" t="s">
        <v>34</v>
      </c>
      <c r="D43" s="13"/>
      <c r="E43" s="15">
        <f t="shared" si="0"/>
        <v>18400</v>
      </c>
      <c r="F43" s="15">
        <v>23000</v>
      </c>
      <c r="G43" s="13" t="s">
        <v>136</v>
      </c>
      <c r="H43" s="13" t="s">
        <v>224</v>
      </c>
      <c r="I43" s="22" t="s">
        <v>223</v>
      </c>
      <c r="J43" s="13" t="s">
        <v>225</v>
      </c>
    </row>
    <row r="44" spans="1:13" ht="24.75" customHeight="1">
      <c r="A44" s="13" t="s">
        <v>35</v>
      </c>
      <c r="B44" s="4" t="s">
        <v>163</v>
      </c>
      <c r="C44" s="4" t="s">
        <v>36</v>
      </c>
      <c r="D44" s="13"/>
      <c r="E44" s="15">
        <f t="shared" si="0"/>
        <v>34000</v>
      </c>
      <c r="F44" s="15">
        <v>42500</v>
      </c>
      <c r="G44" s="13" t="s">
        <v>137</v>
      </c>
      <c r="H44" s="13" t="s">
        <v>224</v>
      </c>
      <c r="I44" s="22" t="s">
        <v>223</v>
      </c>
      <c r="J44" s="13" t="s">
        <v>225</v>
      </c>
    </row>
    <row r="45" spans="1:13" ht="24.75" customHeight="1">
      <c r="A45" s="5" t="s">
        <v>37</v>
      </c>
      <c r="B45" s="7" t="s">
        <v>163</v>
      </c>
      <c r="C45" s="6" t="s">
        <v>38</v>
      </c>
      <c r="D45" s="13"/>
      <c r="E45" s="14">
        <f t="shared" si="0"/>
        <v>17248</v>
      </c>
      <c r="F45" s="16">
        <v>21560</v>
      </c>
      <c r="G45" s="13" t="s">
        <v>136</v>
      </c>
      <c r="H45" s="13" t="s">
        <v>224</v>
      </c>
      <c r="I45" s="22" t="s">
        <v>223</v>
      </c>
      <c r="J45" s="13" t="s">
        <v>225</v>
      </c>
    </row>
    <row r="46" spans="1:13" ht="24.75" customHeight="1">
      <c r="A46" s="5" t="s">
        <v>39</v>
      </c>
      <c r="B46" s="7" t="s">
        <v>163</v>
      </c>
      <c r="C46" s="6" t="s">
        <v>40</v>
      </c>
      <c r="D46" s="13"/>
      <c r="E46" s="14">
        <f t="shared" si="0"/>
        <v>10000</v>
      </c>
      <c r="F46" s="14">
        <f>SUM(F47:F48)</f>
        <v>12500</v>
      </c>
      <c r="G46" s="13"/>
      <c r="H46" s="13"/>
      <c r="I46" s="13"/>
      <c r="J46" s="13"/>
    </row>
    <row r="47" spans="1:13" ht="24.75" customHeight="1">
      <c r="A47" s="13" t="s">
        <v>41</v>
      </c>
      <c r="B47" s="4" t="s">
        <v>163</v>
      </c>
      <c r="C47" s="4" t="s">
        <v>42</v>
      </c>
      <c r="D47" s="13"/>
      <c r="E47" s="15">
        <f t="shared" si="0"/>
        <v>6560</v>
      </c>
      <c r="F47" s="15">
        <v>8200</v>
      </c>
      <c r="G47" s="13" t="s">
        <v>136</v>
      </c>
      <c r="H47" s="13" t="s">
        <v>224</v>
      </c>
      <c r="I47" s="22" t="s">
        <v>223</v>
      </c>
      <c r="J47" s="13" t="s">
        <v>225</v>
      </c>
    </row>
    <row r="48" spans="1:13" ht="24.75" customHeight="1">
      <c r="A48" s="13" t="s">
        <v>43</v>
      </c>
      <c r="B48" s="4" t="s">
        <v>163</v>
      </c>
      <c r="C48" s="4" t="s">
        <v>44</v>
      </c>
      <c r="D48" s="13"/>
      <c r="E48" s="15">
        <f t="shared" si="0"/>
        <v>3440</v>
      </c>
      <c r="F48" s="15">
        <v>4300</v>
      </c>
      <c r="G48" s="13" t="s">
        <v>136</v>
      </c>
      <c r="H48" s="13" t="s">
        <v>224</v>
      </c>
      <c r="I48" s="22" t="s">
        <v>223</v>
      </c>
      <c r="J48" s="13" t="s">
        <v>225</v>
      </c>
    </row>
    <row r="49" spans="1:13" ht="24.75" customHeight="1">
      <c r="A49" s="5" t="s">
        <v>45</v>
      </c>
      <c r="B49" s="7" t="s">
        <v>163</v>
      </c>
      <c r="C49" s="6" t="s">
        <v>46</v>
      </c>
      <c r="D49" s="13"/>
      <c r="E49" s="14">
        <f t="shared" si="0"/>
        <v>28963.200000000001</v>
      </c>
      <c r="F49" s="14">
        <f>SUM(F50:F53)</f>
        <v>36204</v>
      </c>
      <c r="G49" s="13"/>
      <c r="H49" s="13"/>
      <c r="I49" s="13"/>
      <c r="J49" s="13"/>
    </row>
    <row r="50" spans="1:13" ht="24.75" customHeight="1">
      <c r="A50" s="13" t="s">
        <v>47</v>
      </c>
      <c r="B50" s="4" t="s">
        <v>163</v>
      </c>
      <c r="C50" s="4" t="s">
        <v>48</v>
      </c>
      <c r="D50" s="13"/>
      <c r="E50" s="15">
        <f t="shared" si="0"/>
        <v>11283.2</v>
      </c>
      <c r="F50" s="15">
        <v>14104</v>
      </c>
      <c r="G50" s="13" t="s">
        <v>136</v>
      </c>
      <c r="H50" s="13" t="s">
        <v>224</v>
      </c>
      <c r="I50" s="22" t="s">
        <v>223</v>
      </c>
      <c r="J50" s="13" t="s">
        <v>225</v>
      </c>
    </row>
    <row r="51" spans="1:13" ht="24.75" customHeight="1">
      <c r="A51" s="13" t="s">
        <v>49</v>
      </c>
      <c r="B51" s="4" t="s">
        <v>163</v>
      </c>
      <c r="C51" s="4" t="s">
        <v>50</v>
      </c>
      <c r="D51" s="13"/>
      <c r="E51" s="15">
        <f t="shared" si="0"/>
        <v>7840</v>
      </c>
      <c r="F51" s="15">
        <v>9800</v>
      </c>
      <c r="G51" s="13" t="s">
        <v>136</v>
      </c>
      <c r="H51" s="13" t="s">
        <v>224</v>
      </c>
      <c r="I51" s="22" t="s">
        <v>223</v>
      </c>
      <c r="J51" s="13" t="s">
        <v>225</v>
      </c>
    </row>
    <row r="52" spans="1:13" ht="24.75" customHeight="1">
      <c r="A52" s="13" t="s">
        <v>51</v>
      </c>
      <c r="B52" s="4" t="s">
        <v>163</v>
      </c>
      <c r="C52" s="4" t="s">
        <v>52</v>
      </c>
      <c r="D52" s="13"/>
      <c r="E52" s="15">
        <f t="shared" si="0"/>
        <v>2640</v>
      </c>
      <c r="F52" s="15">
        <v>3300</v>
      </c>
      <c r="G52" s="13" t="s">
        <v>136</v>
      </c>
      <c r="H52" s="13" t="s">
        <v>224</v>
      </c>
      <c r="I52" s="4" t="s">
        <v>223</v>
      </c>
      <c r="J52" s="13" t="s">
        <v>225</v>
      </c>
      <c r="M52" s="20"/>
    </row>
    <row r="53" spans="1:13" ht="24.75" customHeight="1">
      <c r="A53" s="13" t="s">
        <v>53</v>
      </c>
      <c r="B53" s="4" t="s">
        <v>163</v>
      </c>
      <c r="C53" s="4" t="s">
        <v>54</v>
      </c>
      <c r="D53" s="13"/>
      <c r="E53" s="15">
        <f t="shared" si="0"/>
        <v>7200</v>
      </c>
      <c r="F53" s="15">
        <v>9000</v>
      </c>
      <c r="G53" s="13" t="s">
        <v>136</v>
      </c>
      <c r="H53" s="13" t="s">
        <v>224</v>
      </c>
      <c r="I53" s="22" t="s">
        <v>223</v>
      </c>
      <c r="J53" s="13" t="s">
        <v>225</v>
      </c>
      <c r="L53" s="3" t="s">
        <v>217</v>
      </c>
      <c r="M53" s="20"/>
    </row>
    <row r="54" spans="1:13" ht="24.75" customHeight="1">
      <c r="A54" s="5" t="s">
        <v>55</v>
      </c>
      <c r="B54" s="4" t="s">
        <v>163</v>
      </c>
      <c r="C54" s="6" t="s">
        <v>56</v>
      </c>
      <c r="D54" s="13"/>
      <c r="E54" s="14">
        <f t="shared" si="0"/>
        <v>11360</v>
      </c>
      <c r="F54" s="14">
        <v>14200</v>
      </c>
      <c r="G54" s="13" t="s">
        <v>136</v>
      </c>
      <c r="H54" s="13" t="s">
        <v>224</v>
      </c>
      <c r="I54" s="22" t="s">
        <v>223</v>
      </c>
      <c r="J54" s="13" t="s">
        <v>225</v>
      </c>
    </row>
    <row r="55" spans="1:13" ht="24.75" customHeight="1">
      <c r="A55" s="5" t="s">
        <v>57</v>
      </c>
      <c r="B55" s="4" t="s">
        <v>163</v>
      </c>
      <c r="C55" s="6" t="s">
        <v>58</v>
      </c>
      <c r="D55" s="13"/>
      <c r="E55" s="14">
        <f t="shared" si="0"/>
        <v>20240</v>
      </c>
      <c r="F55" s="14">
        <v>25300</v>
      </c>
      <c r="G55" s="13" t="s">
        <v>137</v>
      </c>
      <c r="H55" s="13" t="s">
        <v>224</v>
      </c>
      <c r="I55" s="22" t="s">
        <v>223</v>
      </c>
      <c r="J55" s="13" t="s">
        <v>225</v>
      </c>
    </row>
    <row r="56" spans="1:13" ht="24.75" customHeight="1">
      <c r="A56" s="5" t="s">
        <v>59</v>
      </c>
      <c r="B56" s="4" t="s">
        <v>163</v>
      </c>
      <c r="C56" s="6" t="s">
        <v>146</v>
      </c>
      <c r="D56" s="13"/>
      <c r="E56" s="14">
        <f t="shared" si="0"/>
        <v>41600</v>
      </c>
      <c r="F56" s="14">
        <v>52000</v>
      </c>
      <c r="G56" s="13" t="s">
        <v>137</v>
      </c>
      <c r="H56" s="13" t="s">
        <v>224</v>
      </c>
      <c r="I56" s="22" t="s">
        <v>223</v>
      </c>
      <c r="J56" s="13" t="s">
        <v>225</v>
      </c>
    </row>
    <row r="57" spans="1:13" ht="24.75" customHeight="1">
      <c r="A57" s="5" t="s">
        <v>60</v>
      </c>
      <c r="B57" s="4" t="s">
        <v>163</v>
      </c>
      <c r="C57" s="6" t="s">
        <v>152</v>
      </c>
      <c r="D57" s="13"/>
      <c r="E57" s="14">
        <f>F57/1.25</f>
        <v>13760</v>
      </c>
      <c r="F57" s="14">
        <v>17200</v>
      </c>
      <c r="G57" s="13" t="s">
        <v>136</v>
      </c>
      <c r="H57" s="13" t="s">
        <v>224</v>
      </c>
      <c r="I57" s="22" t="s">
        <v>223</v>
      </c>
      <c r="J57" s="13" t="s">
        <v>225</v>
      </c>
    </row>
    <row r="58" spans="1:13" ht="24.75" customHeight="1">
      <c r="A58" s="5" t="s">
        <v>61</v>
      </c>
      <c r="B58" s="4" t="s">
        <v>163</v>
      </c>
      <c r="C58" s="6" t="s">
        <v>62</v>
      </c>
      <c r="D58" s="13"/>
      <c r="E58" s="14">
        <f t="shared" si="0"/>
        <v>10032</v>
      </c>
      <c r="F58" s="14">
        <v>12540</v>
      </c>
      <c r="G58" s="13" t="s">
        <v>136</v>
      </c>
      <c r="H58" s="13" t="s">
        <v>224</v>
      </c>
      <c r="I58" s="22" t="s">
        <v>223</v>
      </c>
      <c r="J58" s="13" t="s">
        <v>225</v>
      </c>
    </row>
    <row r="59" spans="1:13" s="3" customFormat="1" ht="24.75" customHeight="1">
      <c r="A59" s="5" t="s">
        <v>213</v>
      </c>
      <c r="B59" s="6" t="s">
        <v>200</v>
      </c>
      <c r="C59" s="6" t="s">
        <v>26</v>
      </c>
      <c r="D59" s="5"/>
      <c r="E59" s="14">
        <f>F59/1.25</f>
        <v>1996.8</v>
      </c>
      <c r="F59" s="14">
        <v>2496</v>
      </c>
      <c r="G59" s="13" t="s">
        <v>231</v>
      </c>
      <c r="H59" s="13" t="s">
        <v>224</v>
      </c>
      <c r="I59" s="22" t="s">
        <v>223</v>
      </c>
      <c r="J59" s="22" t="s">
        <v>229</v>
      </c>
    </row>
    <row r="60" spans="1:13" ht="24.75" customHeight="1">
      <c r="A60" s="5" t="s">
        <v>63</v>
      </c>
      <c r="B60" s="6" t="s">
        <v>164</v>
      </c>
      <c r="C60" s="6" t="s">
        <v>64</v>
      </c>
      <c r="D60" s="5"/>
      <c r="E60" s="14">
        <f t="shared" si="0"/>
        <v>24800</v>
      </c>
      <c r="F60" s="14">
        <v>31000</v>
      </c>
      <c r="G60" s="13" t="s">
        <v>137</v>
      </c>
      <c r="H60" s="13" t="s">
        <v>224</v>
      </c>
      <c r="I60" s="22" t="s">
        <v>223</v>
      </c>
      <c r="J60" s="13" t="s">
        <v>225</v>
      </c>
    </row>
    <row r="61" spans="1:13" ht="24.75" customHeight="1">
      <c r="A61" s="5" t="s">
        <v>65</v>
      </c>
      <c r="B61" s="6" t="s">
        <v>167</v>
      </c>
      <c r="C61" s="6" t="s">
        <v>66</v>
      </c>
      <c r="D61" s="5"/>
      <c r="E61" s="14">
        <f t="shared" si="0"/>
        <v>7360</v>
      </c>
      <c r="F61" s="14">
        <v>9200</v>
      </c>
      <c r="G61" s="13" t="s">
        <v>136</v>
      </c>
      <c r="H61" s="13" t="s">
        <v>224</v>
      </c>
      <c r="I61" s="22" t="s">
        <v>223</v>
      </c>
      <c r="J61" s="13" t="s">
        <v>225</v>
      </c>
    </row>
    <row r="62" spans="1:13" ht="24.75" customHeight="1">
      <c r="A62" s="5" t="s">
        <v>67</v>
      </c>
      <c r="B62" s="6" t="s">
        <v>168</v>
      </c>
      <c r="C62" s="6" t="s">
        <v>68</v>
      </c>
      <c r="D62" s="5"/>
      <c r="E62" s="14">
        <f t="shared" si="0"/>
        <v>400176</v>
      </c>
      <c r="F62" s="14">
        <f>SUM(F63:F65)</f>
        <v>500220</v>
      </c>
      <c r="G62" s="13"/>
      <c r="H62" s="13"/>
      <c r="I62" s="13"/>
      <c r="J62" s="13"/>
    </row>
    <row r="63" spans="1:13" ht="24.75" customHeight="1">
      <c r="A63" s="13" t="s">
        <v>69</v>
      </c>
      <c r="B63" s="4" t="s">
        <v>165</v>
      </c>
      <c r="C63" s="4" t="s">
        <v>153</v>
      </c>
      <c r="D63" s="13"/>
      <c r="E63" s="15">
        <f t="shared" si="0"/>
        <v>76160</v>
      </c>
      <c r="F63" s="15">
        <v>95200</v>
      </c>
      <c r="G63" s="13" t="s">
        <v>226</v>
      </c>
      <c r="H63" s="13"/>
      <c r="I63" s="22"/>
      <c r="J63" s="22"/>
    </row>
    <row r="64" spans="1:13" ht="24.75" customHeight="1">
      <c r="A64" s="13" t="s">
        <v>70</v>
      </c>
      <c r="B64" s="4" t="s">
        <v>169</v>
      </c>
      <c r="C64" s="4" t="s">
        <v>72</v>
      </c>
      <c r="D64" s="17" t="s">
        <v>221</v>
      </c>
      <c r="E64" s="15">
        <f t="shared" si="0"/>
        <v>320816</v>
      </c>
      <c r="F64" s="15">
        <v>401020</v>
      </c>
      <c r="G64" s="4" t="s">
        <v>132</v>
      </c>
      <c r="H64" s="13" t="s">
        <v>224</v>
      </c>
      <c r="I64" s="13" t="s">
        <v>219</v>
      </c>
      <c r="J64" s="18" t="s">
        <v>220</v>
      </c>
    </row>
    <row r="65" spans="1:10" ht="24.75" customHeight="1">
      <c r="A65" s="13" t="s">
        <v>71</v>
      </c>
      <c r="B65" s="4" t="s">
        <v>166</v>
      </c>
      <c r="C65" s="4" t="s">
        <v>73</v>
      </c>
      <c r="D65" s="13"/>
      <c r="E65" s="15">
        <f t="shared" si="0"/>
        <v>3200</v>
      </c>
      <c r="F65" s="15">
        <v>4000</v>
      </c>
      <c r="G65" s="13" t="s">
        <v>136</v>
      </c>
      <c r="H65" s="13"/>
      <c r="I65" s="13"/>
      <c r="J65" s="13"/>
    </row>
    <row r="66" spans="1:10" ht="24.75" customHeight="1">
      <c r="A66" s="5" t="s">
        <v>74</v>
      </c>
      <c r="B66" s="6" t="s">
        <v>170</v>
      </c>
      <c r="C66" s="6" t="s">
        <v>75</v>
      </c>
      <c r="D66" s="5"/>
      <c r="E66" s="14">
        <f t="shared" si="0"/>
        <v>8160</v>
      </c>
      <c r="F66" s="14">
        <v>10200</v>
      </c>
      <c r="G66" s="13"/>
      <c r="H66" s="13"/>
      <c r="I66" s="13"/>
      <c r="J66" s="13"/>
    </row>
    <row r="67" spans="1:10" ht="24.75" customHeight="1">
      <c r="A67" s="13" t="s">
        <v>76</v>
      </c>
      <c r="B67" s="4" t="s">
        <v>171</v>
      </c>
      <c r="C67" s="4" t="s">
        <v>77</v>
      </c>
      <c r="D67" s="13"/>
      <c r="E67" s="15">
        <f t="shared" si="0"/>
        <v>4080</v>
      </c>
      <c r="F67" s="15">
        <v>5100</v>
      </c>
      <c r="G67" s="13" t="s">
        <v>136</v>
      </c>
      <c r="H67" s="13"/>
      <c r="I67" s="13"/>
      <c r="J67" s="13"/>
    </row>
    <row r="68" spans="1:10" ht="24.75" customHeight="1">
      <c r="A68" s="13" t="s">
        <v>78</v>
      </c>
      <c r="B68" s="4" t="s">
        <v>171</v>
      </c>
      <c r="C68" s="4" t="s">
        <v>79</v>
      </c>
      <c r="D68" s="13"/>
      <c r="E68" s="15">
        <f t="shared" si="0"/>
        <v>4080</v>
      </c>
      <c r="F68" s="15">
        <v>5100</v>
      </c>
      <c r="G68" s="13" t="s">
        <v>136</v>
      </c>
      <c r="H68" s="13"/>
      <c r="I68" s="13"/>
      <c r="J68" s="13"/>
    </row>
    <row r="69" spans="1:10" ht="24.75" customHeight="1">
      <c r="A69" s="5" t="s">
        <v>80</v>
      </c>
      <c r="B69" s="6" t="s">
        <v>172</v>
      </c>
      <c r="C69" s="6" t="s">
        <v>81</v>
      </c>
      <c r="D69" s="5"/>
      <c r="E69" s="14">
        <f t="shared" si="0"/>
        <v>12256.8</v>
      </c>
      <c r="F69" s="14">
        <v>15321</v>
      </c>
      <c r="G69" s="13" t="s">
        <v>136</v>
      </c>
      <c r="H69" s="13"/>
      <c r="I69" s="13"/>
      <c r="J69" s="13"/>
    </row>
    <row r="70" spans="1:10" ht="24.75" customHeight="1">
      <c r="A70" s="5" t="s">
        <v>82</v>
      </c>
      <c r="B70" s="6" t="s">
        <v>173</v>
      </c>
      <c r="C70" s="6" t="s">
        <v>83</v>
      </c>
      <c r="D70" s="5"/>
      <c r="E70" s="14">
        <f t="shared" si="0"/>
        <v>1200</v>
      </c>
      <c r="F70" s="14">
        <v>1500</v>
      </c>
      <c r="G70" s="13" t="s">
        <v>136</v>
      </c>
      <c r="H70" s="13"/>
      <c r="I70" s="13"/>
      <c r="J70" s="13"/>
    </row>
    <row r="71" spans="1:10" ht="24.75" customHeight="1">
      <c r="A71" s="5" t="s">
        <v>84</v>
      </c>
      <c r="B71" s="6" t="s">
        <v>174</v>
      </c>
      <c r="C71" s="6" t="s">
        <v>85</v>
      </c>
      <c r="D71" s="5"/>
      <c r="E71" s="14">
        <f t="shared" si="0"/>
        <v>36868.800000000003</v>
      </c>
      <c r="F71" s="14">
        <f>SUM(F72:F74)</f>
        <v>46086</v>
      </c>
      <c r="G71" s="13"/>
      <c r="H71" s="13"/>
      <c r="I71" s="13"/>
      <c r="J71" s="13"/>
    </row>
    <row r="72" spans="1:10" ht="24.75" customHeight="1">
      <c r="A72" s="13" t="s">
        <v>86</v>
      </c>
      <c r="B72" s="4" t="s">
        <v>174</v>
      </c>
      <c r="C72" s="4" t="s">
        <v>154</v>
      </c>
      <c r="D72" s="13"/>
      <c r="E72" s="15">
        <f t="shared" si="0"/>
        <v>2568</v>
      </c>
      <c r="F72" s="15">
        <v>3210</v>
      </c>
      <c r="G72" s="13" t="s">
        <v>136</v>
      </c>
      <c r="H72" s="13"/>
      <c r="I72" s="13"/>
      <c r="J72" s="13"/>
    </row>
    <row r="73" spans="1:10" ht="24.75" customHeight="1">
      <c r="A73" s="13" t="s">
        <v>87</v>
      </c>
      <c r="B73" s="4" t="s">
        <v>175</v>
      </c>
      <c r="C73" s="4" t="s">
        <v>88</v>
      </c>
      <c r="D73" s="13"/>
      <c r="E73" s="15">
        <f t="shared" si="0"/>
        <v>2016</v>
      </c>
      <c r="F73" s="15">
        <v>2520</v>
      </c>
      <c r="G73" s="13" t="s">
        <v>136</v>
      </c>
      <c r="H73" s="13"/>
      <c r="I73" s="13"/>
      <c r="J73" s="13"/>
    </row>
    <row r="74" spans="1:10" ht="24.75" customHeight="1">
      <c r="A74" s="13" t="s">
        <v>155</v>
      </c>
      <c r="B74" s="4" t="s">
        <v>176</v>
      </c>
      <c r="C74" s="4" t="s">
        <v>89</v>
      </c>
      <c r="D74" s="13"/>
      <c r="E74" s="15">
        <f t="shared" si="0"/>
        <v>32284.799999999999</v>
      </c>
      <c r="F74" s="15">
        <v>40356</v>
      </c>
      <c r="G74" s="13" t="s">
        <v>137</v>
      </c>
      <c r="H74" s="13"/>
      <c r="I74" s="13"/>
      <c r="J74" s="13"/>
    </row>
    <row r="75" spans="1:10" ht="24.75" customHeight="1">
      <c r="A75" s="5" t="s">
        <v>90</v>
      </c>
      <c r="B75" s="6" t="s">
        <v>177</v>
      </c>
      <c r="C75" s="6" t="s">
        <v>91</v>
      </c>
      <c r="D75" s="5"/>
      <c r="E75" s="14">
        <f t="shared" si="0"/>
        <v>29320</v>
      </c>
      <c r="F75" s="14">
        <f>SUM(F76:F77)</f>
        <v>36650</v>
      </c>
      <c r="G75" s="13"/>
      <c r="H75" s="13"/>
      <c r="I75" s="13"/>
      <c r="J75" s="13"/>
    </row>
    <row r="76" spans="1:10" ht="24.75" customHeight="1">
      <c r="A76" s="13" t="s">
        <v>92</v>
      </c>
      <c r="B76" s="4" t="s">
        <v>178</v>
      </c>
      <c r="C76" s="4" t="s">
        <v>93</v>
      </c>
      <c r="D76" s="13"/>
      <c r="E76" s="15">
        <f t="shared" si="0"/>
        <v>13320</v>
      </c>
      <c r="F76" s="15">
        <v>16650</v>
      </c>
      <c r="G76" s="13" t="s">
        <v>136</v>
      </c>
      <c r="H76" s="13"/>
      <c r="I76" s="13"/>
      <c r="J76" s="13"/>
    </row>
    <row r="77" spans="1:10" ht="24.75" customHeight="1">
      <c r="A77" s="13" t="s">
        <v>94</v>
      </c>
      <c r="B77" s="4" t="s">
        <v>178</v>
      </c>
      <c r="C77" s="4" t="s">
        <v>95</v>
      </c>
      <c r="D77" s="13"/>
      <c r="E77" s="15">
        <f t="shared" si="0"/>
        <v>16000</v>
      </c>
      <c r="F77" s="15">
        <v>20000</v>
      </c>
      <c r="G77" s="13" t="s">
        <v>136</v>
      </c>
      <c r="H77" s="13"/>
      <c r="I77" s="13"/>
      <c r="J77" s="13"/>
    </row>
    <row r="78" spans="1:10" ht="24.75" customHeight="1">
      <c r="A78" s="5" t="s">
        <v>96</v>
      </c>
      <c r="B78" s="6" t="s">
        <v>179</v>
      </c>
      <c r="C78" s="6" t="s">
        <v>97</v>
      </c>
      <c r="D78" s="5"/>
      <c r="E78" s="14">
        <f t="shared" si="0"/>
        <v>768</v>
      </c>
      <c r="F78" s="14">
        <v>960</v>
      </c>
      <c r="G78" s="13" t="s">
        <v>136</v>
      </c>
      <c r="H78" s="13"/>
      <c r="I78" s="13"/>
      <c r="J78" s="13"/>
    </row>
    <row r="79" spans="1:10" ht="24.75" customHeight="1">
      <c r="A79" s="5" t="s">
        <v>98</v>
      </c>
      <c r="B79" s="6" t="s">
        <v>180</v>
      </c>
      <c r="C79" s="6" t="s">
        <v>99</v>
      </c>
      <c r="D79" s="5"/>
      <c r="E79" s="14">
        <f t="shared" si="0"/>
        <v>71650.399999999994</v>
      </c>
      <c r="F79" s="14">
        <f>SUM(F80:F84)</f>
        <v>89563</v>
      </c>
      <c r="G79" s="13"/>
      <c r="H79" s="13"/>
      <c r="I79" s="13"/>
      <c r="J79" s="13"/>
    </row>
    <row r="80" spans="1:10" ht="24.75" customHeight="1">
      <c r="A80" s="13" t="s">
        <v>100</v>
      </c>
      <c r="B80" s="4" t="s">
        <v>181</v>
      </c>
      <c r="C80" s="4" t="s">
        <v>101</v>
      </c>
      <c r="D80" s="13"/>
      <c r="E80" s="15">
        <f t="shared" si="0"/>
        <v>38050.400000000001</v>
      </c>
      <c r="F80" s="15">
        <v>47563</v>
      </c>
      <c r="G80" s="13" t="s">
        <v>137</v>
      </c>
      <c r="H80" s="13"/>
      <c r="I80" s="13"/>
      <c r="J80" s="13"/>
    </row>
    <row r="81" spans="1:10" ht="24.75" customHeight="1">
      <c r="A81" s="13" t="s">
        <v>214</v>
      </c>
      <c r="B81" s="4" t="s">
        <v>182</v>
      </c>
      <c r="C81" s="4" t="s">
        <v>102</v>
      </c>
      <c r="D81" s="13"/>
      <c r="E81" s="15">
        <f t="shared" si="0"/>
        <v>24000</v>
      </c>
      <c r="F81" s="15">
        <v>30000</v>
      </c>
      <c r="G81" s="13" t="s">
        <v>137</v>
      </c>
      <c r="H81" s="13"/>
      <c r="I81" s="13"/>
      <c r="J81" s="13"/>
    </row>
    <row r="82" spans="1:10" ht="24.75" customHeight="1">
      <c r="A82" s="13" t="s">
        <v>103</v>
      </c>
      <c r="B82" s="4" t="s">
        <v>183</v>
      </c>
      <c r="C82" s="4" t="s">
        <v>104</v>
      </c>
      <c r="D82" s="13"/>
      <c r="E82" s="15">
        <f t="shared" si="0"/>
        <v>1200</v>
      </c>
      <c r="F82" s="15">
        <v>1500</v>
      </c>
      <c r="G82" s="13" t="s">
        <v>136</v>
      </c>
      <c r="H82" s="13"/>
      <c r="I82" s="13"/>
      <c r="J82" s="13"/>
    </row>
    <row r="83" spans="1:10" ht="24.75" customHeight="1">
      <c r="A83" s="13" t="s">
        <v>105</v>
      </c>
      <c r="B83" s="4" t="s">
        <v>184</v>
      </c>
      <c r="C83" s="4" t="s">
        <v>106</v>
      </c>
      <c r="D83" s="13"/>
      <c r="E83" s="15">
        <f t="shared" si="0"/>
        <v>3200</v>
      </c>
      <c r="F83" s="15">
        <v>4000</v>
      </c>
      <c r="G83" s="13" t="s">
        <v>136</v>
      </c>
      <c r="H83" s="13"/>
      <c r="I83" s="13"/>
      <c r="J83" s="13"/>
    </row>
    <row r="84" spans="1:10" ht="24.75" customHeight="1">
      <c r="A84" s="13" t="s">
        <v>138</v>
      </c>
      <c r="B84" s="4" t="s">
        <v>185</v>
      </c>
      <c r="C84" s="4" t="s">
        <v>107</v>
      </c>
      <c r="D84" s="13"/>
      <c r="E84" s="15">
        <f t="shared" si="0"/>
        <v>5200</v>
      </c>
      <c r="F84" s="15">
        <v>6500</v>
      </c>
      <c r="G84" s="13" t="s">
        <v>136</v>
      </c>
      <c r="H84" s="13"/>
      <c r="I84" s="13"/>
      <c r="J84" s="13"/>
    </row>
    <row r="85" spans="1:10" ht="24.75" customHeight="1">
      <c r="A85" s="5" t="s">
        <v>108</v>
      </c>
      <c r="B85" s="6" t="s">
        <v>186</v>
      </c>
      <c r="C85" s="6" t="s">
        <v>109</v>
      </c>
      <c r="D85" s="5"/>
      <c r="E85" s="14">
        <f t="shared" si="0"/>
        <v>6848</v>
      </c>
      <c r="F85" s="14">
        <v>8560</v>
      </c>
      <c r="G85" s="13" t="s">
        <v>136</v>
      </c>
      <c r="H85" s="13"/>
      <c r="I85" s="13"/>
      <c r="J85" s="13"/>
    </row>
    <row r="86" spans="1:10" s="3" customFormat="1" ht="24.75" customHeight="1">
      <c r="A86" s="5" t="s">
        <v>110</v>
      </c>
      <c r="B86" s="6"/>
      <c r="C86" s="6" t="s">
        <v>206</v>
      </c>
      <c r="D86" s="5"/>
      <c r="E86" s="14">
        <f t="shared" si="0"/>
        <v>137840</v>
      </c>
      <c r="F86" s="14">
        <f>SUM(F87:F90)</f>
        <v>172300</v>
      </c>
      <c r="G86" s="13"/>
      <c r="H86" s="13"/>
      <c r="I86" s="13"/>
      <c r="J86" s="13"/>
    </row>
    <row r="87" spans="1:10" ht="24.75" customHeight="1">
      <c r="A87" s="13" t="s">
        <v>202</v>
      </c>
      <c r="B87" s="4" t="s">
        <v>187</v>
      </c>
      <c r="C87" s="4" t="s">
        <v>111</v>
      </c>
      <c r="D87" s="13"/>
      <c r="E87" s="15">
        <f t="shared" si="0"/>
        <v>8000</v>
      </c>
      <c r="F87" s="15">
        <v>10000</v>
      </c>
      <c r="G87" s="13" t="s">
        <v>136</v>
      </c>
      <c r="H87" s="13"/>
      <c r="I87" s="13"/>
      <c r="J87" s="13"/>
    </row>
    <row r="88" spans="1:10" s="3" customFormat="1" ht="24.75" customHeight="1">
      <c r="A88" s="13" t="s">
        <v>203</v>
      </c>
      <c r="B88" s="4" t="s">
        <v>201</v>
      </c>
      <c r="C88" s="4" t="s">
        <v>111</v>
      </c>
      <c r="D88" s="13"/>
      <c r="E88" s="15">
        <f t="shared" si="0"/>
        <v>47900</v>
      </c>
      <c r="F88" s="15">
        <v>59875</v>
      </c>
      <c r="G88" s="13" t="s">
        <v>137</v>
      </c>
      <c r="H88" s="13" t="s">
        <v>224</v>
      </c>
      <c r="I88" s="22" t="s">
        <v>223</v>
      </c>
      <c r="J88" s="22" t="s">
        <v>229</v>
      </c>
    </row>
    <row r="89" spans="1:10" s="3" customFormat="1" ht="24.75" customHeight="1">
      <c r="A89" s="13" t="s">
        <v>215</v>
      </c>
      <c r="B89" s="4" t="s">
        <v>205</v>
      </c>
      <c r="C89" s="4" t="s">
        <v>204</v>
      </c>
      <c r="D89" s="13"/>
      <c r="E89" s="15">
        <f t="shared" si="0"/>
        <v>10240</v>
      </c>
      <c r="F89" s="15">
        <v>12800</v>
      </c>
      <c r="G89" s="13" t="s">
        <v>136</v>
      </c>
      <c r="H89" s="13" t="s">
        <v>224</v>
      </c>
      <c r="I89" s="4" t="s">
        <v>223</v>
      </c>
      <c r="J89" s="22" t="s">
        <v>229</v>
      </c>
    </row>
    <row r="90" spans="1:10" s="3" customFormat="1" ht="24.75" customHeight="1">
      <c r="A90" s="13" t="s">
        <v>216</v>
      </c>
      <c r="B90" s="4" t="s">
        <v>205</v>
      </c>
      <c r="C90" s="4" t="s">
        <v>206</v>
      </c>
      <c r="D90" s="13"/>
      <c r="E90" s="15">
        <f t="shared" si="0"/>
        <v>71700</v>
      </c>
      <c r="F90" s="15">
        <v>89625</v>
      </c>
      <c r="G90" s="22" t="s">
        <v>228</v>
      </c>
      <c r="H90" s="13" t="s">
        <v>224</v>
      </c>
      <c r="I90" s="22" t="s">
        <v>223</v>
      </c>
      <c r="J90" s="22" t="s">
        <v>229</v>
      </c>
    </row>
    <row r="91" spans="1:10" ht="24.75" customHeight="1">
      <c r="A91" s="5" t="s">
        <v>112</v>
      </c>
      <c r="B91" s="6"/>
      <c r="C91" s="6" t="s">
        <v>113</v>
      </c>
      <c r="D91" s="5"/>
      <c r="E91" s="14">
        <f t="shared" si="0"/>
        <v>157493.6</v>
      </c>
      <c r="F91" s="14">
        <f>SUM(F92:F95)</f>
        <v>196867</v>
      </c>
      <c r="G91" s="13" t="s">
        <v>136</v>
      </c>
      <c r="H91" s="13"/>
      <c r="I91" s="13"/>
      <c r="J91" s="13"/>
    </row>
    <row r="92" spans="1:10" ht="24.75" customHeight="1">
      <c r="A92" s="13" t="s">
        <v>114</v>
      </c>
      <c r="B92" s="4" t="s">
        <v>188</v>
      </c>
      <c r="C92" s="4" t="s">
        <v>115</v>
      </c>
      <c r="D92" s="13"/>
      <c r="E92" s="15">
        <f t="shared" si="0"/>
        <v>2560</v>
      </c>
      <c r="F92" s="15">
        <v>3200</v>
      </c>
      <c r="G92" s="13" t="s">
        <v>136</v>
      </c>
      <c r="H92" s="13"/>
      <c r="I92" s="13"/>
      <c r="J92" s="13"/>
    </row>
    <row r="93" spans="1:10" ht="24.75" customHeight="1">
      <c r="A93" s="13" t="s">
        <v>116</v>
      </c>
      <c r="B93" s="4" t="s">
        <v>189</v>
      </c>
      <c r="C93" s="4" t="s">
        <v>117</v>
      </c>
      <c r="D93" s="13"/>
      <c r="E93" s="15">
        <f t="shared" si="0"/>
        <v>3992</v>
      </c>
      <c r="F93" s="15">
        <v>4990</v>
      </c>
      <c r="G93" s="13" t="s">
        <v>136</v>
      </c>
      <c r="H93" s="13"/>
      <c r="I93" s="13"/>
      <c r="J93" s="13"/>
    </row>
    <row r="94" spans="1:10" ht="24.75" customHeight="1">
      <c r="A94" s="13" t="s">
        <v>118</v>
      </c>
      <c r="B94" s="4" t="s">
        <v>190</v>
      </c>
      <c r="C94" s="4" t="s">
        <v>119</v>
      </c>
      <c r="D94" s="13"/>
      <c r="E94" s="15">
        <f t="shared" si="0"/>
        <v>81103.199999999997</v>
      </c>
      <c r="F94" s="15">
        <v>101379</v>
      </c>
      <c r="G94" s="22" t="s">
        <v>227</v>
      </c>
      <c r="H94" s="13"/>
      <c r="I94" s="13"/>
      <c r="J94" s="13"/>
    </row>
    <row r="95" spans="1:10" s="3" customFormat="1" ht="24.75" customHeight="1">
      <c r="A95" s="13" t="s">
        <v>230</v>
      </c>
      <c r="B95" s="19" t="s">
        <v>207</v>
      </c>
      <c r="C95" s="4" t="s">
        <v>208</v>
      </c>
      <c r="D95" s="13"/>
      <c r="E95" s="15">
        <f t="shared" si="0"/>
        <v>69838.399999999994</v>
      </c>
      <c r="F95" s="15">
        <v>87298</v>
      </c>
      <c r="G95" s="22" t="s">
        <v>228</v>
      </c>
      <c r="H95" s="13"/>
      <c r="I95" s="13"/>
      <c r="J95" s="13"/>
    </row>
    <row r="96" spans="1:10">
      <c r="A96" s="5" t="s">
        <v>120</v>
      </c>
      <c r="B96" s="5"/>
      <c r="C96" s="6"/>
      <c r="D96" s="5"/>
      <c r="E96" s="14">
        <f>F96/1.25</f>
        <v>1396884</v>
      </c>
      <c r="F96" s="14">
        <v>1746105</v>
      </c>
      <c r="G96" s="13"/>
      <c r="H96" s="13"/>
      <c r="I96" s="13"/>
      <c r="J96" s="13"/>
    </row>
    <row r="98" spans="1:9" ht="15.75">
      <c r="A98" s="11"/>
      <c r="B98" s="11"/>
      <c r="C98" s="12"/>
      <c r="D98" s="11"/>
      <c r="E98" s="11"/>
      <c r="F98" s="11"/>
      <c r="G98" s="11"/>
      <c r="H98" s="11"/>
      <c r="I98" s="11"/>
    </row>
    <row r="99" spans="1:9" ht="15.75">
      <c r="A99" s="11"/>
      <c r="B99" s="11"/>
      <c r="C99" s="12"/>
      <c r="D99" s="11" t="s">
        <v>143</v>
      </c>
      <c r="E99" s="11"/>
      <c r="F99" s="11"/>
      <c r="G99" s="11"/>
      <c r="H99" s="11"/>
      <c r="I99" s="11"/>
    </row>
    <row r="100" spans="1:9" ht="15.75">
      <c r="A100" s="11"/>
      <c r="B100" s="11" t="s">
        <v>121</v>
      </c>
      <c r="C100" s="12"/>
      <c r="D100" s="11"/>
      <c r="E100" s="11"/>
      <c r="F100" s="11"/>
      <c r="G100" s="11"/>
      <c r="H100" s="11"/>
      <c r="I100" s="11"/>
    </row>
    <row r="101" spans="1:9" ht="15.75">
      <c r="A101" s="11"/>
      <c r="B101" s="11"/>
      <c r="C101" s="12"/>
      <c r="D101" s="11"/>
      <c r="E101" s="11"/>
      <c r="F101" s="11"/>
      <c r="G101" s="11"/>
      <c r="H101" s="11"/>
      <c r="I101" s="11"/>
    </row>
    <row r="102" spans="1:9" ht="15.75">
      <c r="A102" s="11"/>
      <c r="B102" s="11"/>
      <c r="C102" s="12"/>
      <c r="D102" s="11"/>
      <c r="E102" s="11"/>
      <c r="F102" s="11"/>
      <c r="G102" s="11"/>
      <c r="H102" s="11"/>
      <c r="I102" s="11"/>
    </row>
    <row r="103" spans="1:9" ht="15.75">
      <c r="A103" s="11"/>
      <c r="B103" s="11"/>
      <c r="C103" s="12"/>
      <c r="D103" s="11" t="s">
        <v>144</v>
      </c>
      <c r="E103" s="11"/>
      <c r="F103" s="11"/>
      <c r="G103" s="11"/>
      <c r="H103" s="11"/>
      <c r="I103" s="11"/>
    </row>
    <row r="104" spans="1:9" ht="15.75">
      <c r="A104" s="11"/>
      <c r="B104" s="11" t="s">
        <v>151</v>
      </c>
      <c r="C104" s="12"/>
      <c r="D104" s="11"/>
      <c r="E104" s="11"/>
      <c r="F104" s="11"/>
      <c r="G104" s="11"/>
      <c r="H104" s="11"/>
      <c r="I104" s="11"/>
    </row>
    <row r="105" spans="1:9" ht="15.75">
      <c r="A105" s="11"/>
      <c r="B105" s="11"/>
      <c r="C105" s="12"/>
      <c r="D105" s="11"/>
      <c r="E105" s="11"/>
      <c r="F105" s="11"/>
      <c r="G105" s="11"/>
      <c r="H105" s="11"/>
      <c r="I105" s="11"/>
    </row>
    <row r="106" spans="1:9" ht="15.75">
      <c r="A106" s="11"/>
      <c r="B106" s="11"/>
      <c r="C106" s="12"/>
      <c r="D106" s="11"/>
      <c r="E106" s="11"/>
      <c r="F106" s="11"/>
      <c r="G106" s="11"/>
      <c r="H106" s="11"/>
      <c r="I106" s="11"/>
    </row>
    <row r="107" spans="1:9" ht="15.75">
      <c r="A107" s="11"/>
      <c r="B107" s="11"/>
      <c r="C107" s="12"/>
      <c r="D107" s="11"/>
      <c r="E107" s="11"/>
      <c r="F107" s="11"/>
      <c r="G107" s="11"/>
      <c r="H107" s="11"/>
      <c r="I107" s="11"/>
    </row>
    <row r="108" spans="1:9" ht="15.75">
      <c r="A108" s="11" t="s">
        <v>122</v>
      </c>
      <c r="B108" s="11"/>
      <c r="C108" s="12"/>
      <c r="D108" s="11"/>
      <c r="E108" s="11"/>
      <c r="F108" s="11" t="s">
        <v>134</v>
      </c>
      <c r="G108" s="11"/>
      <c r="H108" s="11"/>
      <c r="I108" s="11"/>
    </row>
    <row r="109" spans="1:9" ht="15.75">
      <c r="A109" s="11"/>
      <c r="B109" s="11"/>
      <c r="C109" s="12"/>
      <c r="D109" s="11"/>
      <c r="E109" s="11"/>
      <c r="F109" s="11"/>
      <c r="G109" s="11"/>
      <c r="H109" s="11"/>
      <c r="I109" s="11"/>
    </row>
    <row r="110" spans="1:9" ht="15.75">
      <c r="A110" s="11" t="s">
        <v>133</v>
      </c>
      <c r="B110" s="11"/>
      <c r="C110" s="12"/>
      <c r="D110" s="11"/>
      <c r="E110" s="11"/>
      <c r="F110" s="11" t="s">
        <v>135</v>
      </c>
      <c r="G110" s="11"/>
      <c r="H110" s="11"/>
      <c r="I110" s="11"/>
    </row>
    <row r="111" spans="1:9" ht="15.75">
      <c r="A111" s="11"/>
      <c r="B111" s="11"/>
      <c r="C111" s="12"/>
      <c r="D111" s="11"/>
      <c r="E111" s="11"/>
      <c r="F111" s="11"/>
      <c r="G111" s="11"/>
      <c r="H111" s="11"/>
      <c r="I111" s="11"/>
    </row>
    <row r="112" spans="1:9" ht="15.75">
      <c r="A112" s="11"/>
      <c r="B112" s="11"/>
      <c r="C112" s="12"/>
      <c r="D112" s="11"/>
      <c r="E112" s="11"/>
      <c r="F112" s="11"/>
      <c r="G112" s="11"/>
      <c r="H112" s="11"/>
      <c r="I112" s="11"/>
    </row>
    <row r="113" spans="1:9" ht="15.75">
      <c r="A113" s="11"/>
      <c r="B113" s="11"/>
      <c r="C113" s="12"/>
      <c r="D113" s="11"/>
      <c r="E113" s="11"/>
      <c r="F113" s="11"/>
      <c r="G113" s="11"/>
      <c r="H113" s="11"/>
      <c r="I113" s="11"/>
    </row>
    <row r="114" spans="1:9" ht="15.75">
      <c r="A114" s="11"/>
      <c r="B114" s="11"/>
      <c r="C114" s="12"/>
      <c r="D114" s="11"/>
      <c r="E114" s="11"/>
      <c r="F114" s="11"/>
      <c r="G114" s="11"/>
      <c r="H114" s="11"/>
      <c r="I114" s="11"/>
    </row>
    <row r="115" spans="1:9" ht="15.75">
      <c r="A115" s="11"/>
      <c r="B115" s="11"/>
      <c r="C115" s="12"/>
      <c r="D115" s="11"/>
      <c r="E115" s="11"/>
      <c r="F115" s="11"/>
      <c r="G115" s="11"/>
      <c r="H115" s="11"/>
      <c r="I115" s="11"/>
    </row>
    <row r="116" spans="1:9" ht="15.75">
      <c r="A116" s="11" t="s">
        <v>123</v>
      </c>
      <c r="B116" s="11"/>
      <c r="C116" s="12"/>
      <c r="D116" s="11"/>
      <c r="E116" s="11"/>
      <c r="F116" s="11"/>
      <c r="G116" s="11"/>
      <c r="H116" s="11"/>
      <c r="I116" s="11"/>
    </row>
    <row r="117" spans="1:9" ht="15.75">
      <c r="A117" s="11" t="s">
        <v>124</v>
      </c>
      <c r="B117" s="11"/>
      <c r="C117" s="12"/>
      <c r="D117" s="11"/>
      <c r="E117" s="11"/>
      <c r="F117" s="11"/>
      <c r="G117" s="11"/>
      <c r="H117" s="11"/>
      <c r="I117" s="11"/>
    </row>
    <row r="118" spans="1:9" ht="15.75">
      <c r="A118" s="11" t="s">
        <v>125</v>
      </c>
      <c r="B118" s="11"/>
      <c r="C118" s="12"/>
      <c r="D118" s="11"/>
      <c r="E118" s="11"/>
      <c r="F118" s="11"/>
      <c r="G118" s="11"/>
      <c r="H118" s="11"/>
      <c r="I118" s="11"/>
    </row>
    <row r="119" spans="1:9" ht="15.75">
      <c r="A119" s="11" t="s">
        <v>126</v>
      </c>
      <c r="B119" s="11"/>
      <c r="C119" s="12"/>
      <c r="D119" s="11"/>
      <c r="E119" s="11"/>
      <c r="F119" s="11"/>
      <c r="G119" s="11"/>
      <c r="H119" s="11"/>
      <c r="I119" s="11"/>
    </row>
    <row r="120" spans="1:9" ht="15.75">
      <c r="A120" s="11"/>
      <c r="B120" s="11"/>
      <c r="C120" s="12"/>
      <c r="D120" s="11"/>
      <c r="E120" s="11"/>
      <c r="F120" s="11"/>
      <c r="G120" s="11"/>
      <c r="H120" s="11"/>
      <c r="I120" s="11"/>
    </row>
  </sheetData>
  <mergeCells count="1">
    <mergeCell ref="C12:F12"/>
  </mergeCells>
  <pageMargins left="0.43307086614173229" right="0.43307086614173229" top="0.51181102362204722" bottom="0.47244094488188981" header="0.31496062992125984" footer="0.31496062992125984"/>
  <pageSetup paperSize="9" scale="88" fitToHeight="5" orientation="landscape" r:id="rId1"/>
  <rowBreaks count="1" manualBreakCount="1">
    <brk id="90" max="16383" man="1"/>
  </rowBreaks>
  <ignoredErrors>
    <ignoredError sqref="F9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Company>MZOS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Željko</cp:lastModifiedBy>
  <cp:lastPrinted>2015-11-04T08:50:25Z</cp:lastPrinted>
  <dcterms:created xsi:type="dcterms:W3CDTF">2014-10-23T11:51:17Z</dcterms:created>
  <dcterms:modified xsi:type="dcterms:W3CDTF">2015-11-04T08:51:26Z</dcterms:modified>
</cp:coreProperties>
</file>